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0240" yWindow="440" windowWidth="19800" windowHeight="16440" tabRatio="500"/>
  </bookViews>
  <sheets>
    <sheet name="Sheet1" sheetId="1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6" i="1"/>
  <c r="B7"/>
  <c r="I6"/>
  <c r="H7"/>
  <c r="I7"/>
  <c r="I5"/>
  <c r="H6"/>
  <c r="H5"/>
  <c r="G6"/>
  <c r="G7"/>
  <c r="G5"/>
  <c r="F5"/>
  <c r="F7"/>
  <c r="E6"/>
  <c r="E7"/>
  <c r="E5"/>
</calcChain>
</file>

<file path=xl/sharedStrings.xml><?xml version="1.0" encoding="utf-8"?>
<sst xmlns="http://schemas.openxmlformats.org/spreadsheetml/2006/main" count="27" uniqueCount="25">
  <si>
    <t>Filter</t>
    <phoneticPr fontId="1" type="noConversion"/>
  </si>
  <si>
    <t>H</t>
    <phoneticPr fontId="1" type="noConversion"/>
  </si>
  <si>
    <t>Center</t>
    <phoneticPr fontId="1" type="noConversion"/>
  </si>
  <si>
    <t>J</t>
    <phoneticPr fontId="1" type="noConversion"/>
  </si>
  <si>
    <t>Ks</t>
    <phoneticPr fontId="1" type="noConversion"/>
  </si>
  <si>
    <t>c1 =</t>
    <phoneticPr fontId="1" type="noConversion"/>
  </si>
  <si>
    <t>c2 =</t>
    <phoneticPr fontId="1" type="noConversion"/>
  </si>
  <si>
    <t>c3 =</t>
    <phoneticPr fontId="1" type="noConversion"/>
  </si>
  <si>
    <t>c4 =</t>
    <phoneticPr fontId="1" type="noConversion"/>
  </si>
  <si>
    <t>c5 =</t>
    <phoneticPr fontId="1" type="noConversion"/>
  </si>
  <si>
    <t>c6 =</t>
    <phoneticPr fontId="1" type="noConversion"/>
  </si>
  <si>
    <t>n(long)</t>
    <phoneticPr fontId="1" type="noConversion"/>
  </si>
  <si>
    <t>n(short)</t>
    <phoneticPr fontId="1" type="noConversion"/>
  </si>
  <si>
    <t>Refractive index constants</t>
    <phoneticPr fontId="1" type="noConversion"/>
  </si>
  <si>
    <t>Wavelength</t>
    <phoneticPr fontId="1" type="noConversion"/>
  </si>
  <si>
    <t>short</t>
    <phoneticPr fontId="1" type="noConversion"/>
  </si>
  <si>
    <t>long</t>
    <phoneticPr fontId="1" type="noConversion"/>
  </si>
  <si>
    <t>Refractive index</t>
    <phoneticPr fontId="1" type="noConversion"/>
  </si>
  <si>
    <t>delta n</t>
    <phoneticPr fontId="1" type="noConversion"/>
  </si>
  <si>
    <t>Maximum phase shift across standard filter =</t>
    <phoneticPr fontId="1" type="noConversion"/>
  </si>
  <si>
    <t>waves</t>
    <phoneticPr fontId="1" type="noConversion"/>
  </si>
  <si>
    <t>microns</t>
    <phoneticPr fontId="1" type="noConversion"/>
  </si>
  <si>
    <t>Max thickness difference</t>
    <phoneticPr fontId="1" type="noConversion"/>
  </si>
  <si>
    <t>inch</t>
    <phoneticPr fontId="1" type="noConversion"/>
  </si>
  <si>
    <t>millimeters</t>
    <phoneticPr fontId="1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</si>
</sst>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.00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I17"/>
  <sheetViews>
    <sheetView tabSelected="1" workbookViewId="0">
      <selection activeCell="F7" sqref="F7"/>
    </sheetView>
  </sheetViews>
  <sheetFormatPr baseColWidth="10" defaultRowHeight="13"/>
  <cols>
    <col min="8" max="8" width="10.7109375" style="2"/>
  </cols>
  <sheetData>
    <row r="2" spans="1:9">
      <c r="C2" s="1" t="s">
        <v>14</v>
      </c>
      <c r="D2" s="1"/>
      <c r="E2" s="1" t="s">
        <v>17</v>
      </c>
      <c r="F2" s="1"/>
      <c r="H2" s="3" t="s">
        <v>22</v>
      </c>
      <c r="I2" s="4"/>
    </row>
    <row r="3" spans="1:9">
      <c r="A3" t="s">
        <v>0</v>
      </c>
      <c r="B3" t="s">
        <v>2</v>
      </c>
      <c r="C3" t="s">
        <v>15</v>
      </c>
      <c r="D3" t="s">
        <v>16</v>
      </c>
      <c r="E3" t="s">
        <v>12</v>
      </c>
      <c r="F3" t="s">
        <v>11</v>
      </c>
      <c r="G3" t="s">
        <v>18</v>
      </c>
      <c r="H3" s="4"/>
      <c r="I3" s="4"/>
    </row>
    <row r="4" spans="1:9">
      <c r="B4" t="s">
        <v>21</v>
      </c>
      <c r="C4" t="s">
        <v>21</v>
      </c>
      <c r="D4" t="s">
        <v>21</v>
      </c>
      <c r="H4" s="2" t="s">
        <v>24</v>
      </c>
      <c r="I4" t="s">
        <v>23</v>
      </c>
    </row>
    <row r="5" spans="1:9">
      <c r="A5" t="s">
        <v>3</v>
      </c>
      <c r="B5">
        <v>1.25</v>
      </c>
      <c r="C5">
        <v>1.17</v>
      </c>
      <c r="D5">
        <v>1.33</v>
      </c>
      <c r="E5">
        <f>SQRT(1 + $B$10*C5^2/(C5^2-$B$11^2) + $B$12*C5^2/(C5^2-$B$13^2) + $B$14*C5^2/(C5^2-$B$15^2))</f>
        <v>1.4483925299225571</v>
      </c>
      <c r="F5">
        <f>SQRT(1 + $B$10*D5^2/(D5^2-$B$11^2) + $B$12*D5^2/(D5^2-$B$13^2) + $B$14*D5^2/(D5^2-$B$15^2))</f>
        <v>1.4465776278425762</v>
      </c>
      <c r="G5">
        <f>E5-F5</f>
        <v>1.8149020799809179E-3</v>
      </c>
      <c r="H5" s="2">
        <f>1000*($E$17*B5*(10^-6)/G5)</f>
        <v>0.34437119605183947</v>
      </c>
      <c r="I5">
        <f>H5/25.4</f>
        <v>1.3557921104403129E-2</v>
      </c>
    </row>
    <row r="6" spans="1:9">
      <c r="A6" t="s">
        <v>1</v>
      </c>
      <c r="B6">
        <v>1.635</v>
      </c>
      <c r="C6">
        <v>1.49</v>
      </c>
      <c r="D6">
        <v>1.78</v>
      </c>
      <c r="E6">
        <f t="shared" ref="E6:F7" si="0">SQRT(1 + $B$10*C6^2/(C6^2-$B$11^2) + $B$12*C6^2/(C6^2-$B$13^2) + $B$14*C6^2/(C6^2-$B$15^2))</f>
        <v>1.4447353097220736</v>
      </c>
      <c r="F6">
        <f>SQRT(1 + $B$10*D6^2/(D6^2-$B$11^2) + $B$12*D6^2/(D6^2-$B$13^2) + $B$14*D6^2/(D6^2-$B$15^2))</f>
        <v>1.4411382017440093</v>
      </c>
      <c r="G6">
        <f t="shared" ref="G6:G7" si="1">E6-F6</f>
        <v>3.59710797806434E-3</v>
      </c>
      <c r="H6" s="2">
        <f t="shared" ref="H6:H7" si="2">1000*($E$17*B6*(10^-6)/G6)</f>
        <v>0.22726590499513152</v>
      </c>
      <c r="I6">
        <f t="shared" ref="I6:I7" si="3">H6/25.4</f>
        <v>8.9474765746114775E-3</v>
      </c>
    </row>
    <row r="7" spans="1:9">
      <c r="A7" t="s">
        <v>4</v>
      </c>
      <c r="B7">
        <f>0.5*(D7+C7)</f>
        <v>2.12</v>
      </c>
      <c r="C7">
        <v>1.95</v>
      </c>
      <c r="D7">
        <v>2.29</v>
      </c>
      <c r="E7">
        <f t="shared" si="0"/>
        <v>1.4388075504603508</v>
      </c>
      <c r="F7">
        <f t="shared" si="0"/>
        <v>1.4335298812530155</v>
      </c>
      <c r="G7">
        <f t="shared" si="1"/>
        <v>5.2776692073353004E-3</v>
      </c>
      <c r="H7" s="2">
        <f t="shared" si="2"/>
        <v>0.20084623691964865</v>
      </c>
      <c r="I7">
        <f t="shared" si="3"/>
        <v>7.9073321621908922E-3</v>
      </c>
    </row>
    <row r="9" spans="1:9">
      <c r="A9" t="s">
        <v>13</v>
      </c>
    </row>
    <row r="10" spans="1:9">
      <c r="A10" t="s">
        <v>5</v>
      </c>
      <c r="B10">
        <v>0.69616630000000002</v>
      </c>
    </row>
    <row r="11" spans="1:9">
      <c r="A11" t="s">
        <v>6</v>
      </c>
      <c r="B11">
        <v>6.8404300000000001E-2</v>
      </c>
    </row>
    <row r="12" spans="1:9">
      <c r="A12" t="s">
        <v>7</v>
      </c>
      <c r="B12">
        <v>0.40794259999999999</v>
      </c>
    </row>
    <row r="13" spans="1:9">
      <c r="A13" t="s">
        <v>8</v>
      </c>
      <c r="B13">
        <v>0.11624139999999999</v>
      </c>
    </row>
    <row r="14" spans="1:9">
      <c r="A14" t="s">
        <v>9</v>
      </c>
      <c r="B14">
        <v>0.89747940000000004</v>
      </c>
    </row>
    <row r="15" spans="1:9">
      <c r="A15" t="s">
        <v>10</v>
      </c>
      <c r="B15">
        <v>9.8961609999999993</v>
      </c>
    </row>
    <row r="17" spans="1:6">
      <c r="A17" t="s">
        <v>19</v>
      </c>
      <c r="E17">
        <v>0.5</v>
      </c>
      <c r="F17" t="s">
        <v>20</v>
      </c>
    </row>
  </sheetData>
  <mergeCells count="3">
    <mergeCell ref="C2:D2"/>
    <mergeCell ref="E2:F2"/>
    <mergeCell ref="H2:I3"/>
  </mergeCells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_x0004_NOAO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Ridgway</dc:creator>
  <cp:lastModifiedBy>Stephen Ridgway</cp:lastModifiedBy>
  <dcterms:created xsi:type="dcterms:W3CDTF">2012-02-07T17:20:21Z</dcterms:created>
  <dcterms:modified xsi:type="dcterms:W3CDTF">2012-02-07T18:19:35Z</dcterms:modified>
</cp:coreProperties>
</file>